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9" i="1"/>
  <c r="J59"/>
  <c r="I59"/>
  <c r="H59"/>
  <c r="G59"/>
  <c r="F59"/>
  <c r="E59"/>
  <c r="D59"/>
  <c r="C59"/>
  <c r="L58"/>
  <c r="L59" s="1"/>
  <c r="L57"/>
  <c r="K56"/>
  <c r="J56"/>
  <c r="I56"/>
  <c r="H56"/>
  <c r="G56"/>
  <c r="F56"/>
  <c r="E56"/>
  <c r="D56"/>
  <c r="C56"/>
  <c r="L55"/>
  <c r="L56" s="1"/>
  <c r="L54"/>
  <c r="K52"/>
  <c r="K53" s="1"/>
  <c r="J52"/>
  <c r="J53" s="1"/>
  <c r="I52"/>
  <c r="I53" s="1"/>
  <c r="H52"/>
  <c r="H53" s="1"/>
  <c r="G52"/>
  <c r="G53" s="1"/>
  <c r="F52"/>
  <c r="F53" s="1"/>
  <c r="E52"/>
  <c r="E53" s="1"/>
  <c r="D52"/>
  <c r="D53" s="1"/>
  <c r="C52"/>
  <c r="C53" s="1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L49"/>
  <c r="L50" s="1"/>
  <c r="L48"/>
  <c r="K47"/>
  <c r="J47"/>
  <c r="I47"/>
  <c r="H47"/>
  <c r="G47"/>
  <c r="F47"/>
  <c r="E47"/>
  <c r="D47"/>
  <c r="C47"/>
  <c r="L46"/>
  <c r="L52" s="1"/>
  <c r="L53" s="1"/>
  <c r="L45"/>
  <c r="L51" s="1"/>
  <c r="K43"/>
  <c r="K44" s="1"/>
  <c r="J43"/>
  <c r="J44" s="1"/>
  <c r="I43"/>
  <c r="I44" s="1"/>
  <c r="H43"/>
  <c r="H44" s="1"/>
  <c r="G43"/>
  <c r="G44" s="1"/>
  <c r="F43"/>
  <c r="F44" s="1"/>
  <c r="E43"/>
  <c r="E44" s="1"/>
  <c r="D43"/>
  <c r="D44" s="1"/>
  <c r="C43"/>
  <c r="L43" s="1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L40"/>
  <c r="L41" s="1"/>
  <c r="L39"/>
  <c r="K38"/>
  <c r="J38"/>
  <c r="I38"/>
  <c r="H38"/>
  <c r="G38"/>
  <c r="F38"/>
  <c r="E38"/>
  <c r="D38"/>
  <c r="C38"/>
  <c r="L37"/>
  <c r="L38" s="1"/>
  <c r="L36"/>
  <c r="L42" s="1"/>
  <c r="J35"/>
  <c r="H35"/>
  <c r="F35"/>
  <c r="E35"/>
  <c r="D35"/>
  <c r="C35"/>
  <c r="L34"/>
  <c r="L35" s="1"/>
  <c r="L33"/>
  <c r="K31"/>
  <c r="J31"/>
  <c r="J32" s="1"/>
  <c r="I31"/>
  <c r="I32" s="1"/>
  <c r="H31"/>
  <c r="H32" s="1"/>
  <c r="G31"/>
  <c r="F31"/>
  <c r="F32" s="1"/>
  <c r="E31"/>
  <c r="E32" s="1"/>
  <c r="D31"/>
  <c r="D32" s="1"/>
  <c r="C31"/>
  <c r="L30"/>
  <c r="K30"/>
  <c r="K32" s="1"/>
  <c r="J30"/>
  <c r="I30"/>
  <c r="H30"/>
  <c r="G30"/>
  <c r="G32" s="1"/>
  <c r="F30"/>
  <c r="E30"/>
  <c r="D30"/>
  <c r="C30"/>
  <c r="C32" s="1"/>
  <c r="K29"/>
  <c r="J29"/>
  <c r="I29"/>
  <c r="H29"/>
  <c r="G29"/>
  <c r="F29"/>
  <c r="E29"/>
  <c r="D29"/>
  <c r="C29"/>
  <c r="L28"/>
  <c r="L29" s="1"/>
  <c r="L27"/>
  <c r="K26"/>
  <c r="J26"/>
  <c r="I26"/>
  <c r="H26"/>
  <c r="G26"/>
  <c r="F26"/>
  <c r="E26"/>
  <c r="D26"/>
  <c r="C26"/>
  <c r="L25"/>
  <c r="L31" s="1"/>
  <c r="L32" s="1"/>
  <c r="L24"/>
  <c r="K19"/>
  <c r="K22" s="1"/>
  <c r="J19"/>
  <c r="J22" s="1"/>
  <c r="J23" s="1"/>
  <c r="I19"/>
  <c r="I22" s="1"/>
  <c r="H19"/>
  <c r="H22" s="1"/>
  <c r="H23" s="1"/>
  <c r="G19"/>
  <c r="G22" s="1"/>
  <c r="F19"/>
  <c r="F22" s="1"/>
  <c r="F23" s="1"/>
  <c r="E19"/>
  <c r="E22" s="1"/>
  <c r="D19"/>
  <c r="D22" s="1"/>
  <c r="C19"/>
  <c r="C22" s="1"/>
  <c r="K18"/>
  <c r="K21" s="1"/>
  <c r="K61" s="1"/>
  <c r="J18"/>
  <c r="J21" s="1"/>
  <c r="J61" s="1"/>
  <c r="I18"/>
  <c r="I60" s="1"/>
  <c r="H18"/>
  <c r="H21" s="1"/>
  <c r="H61" s="1"/>
  <c r="G18"/>
  <c r="G21" s="1"/>
  <c r="G61" s="1"/>
  <c r="F18"/>
  <c r="F21" s="1"/>
  <c r="F61" s="1"/>
  <c r="E18"/>
  <c r="E60" s="1"/>
  <c r="D18"/>
  <c r="D21" s="1"/>
  <c r="D61" s="1"/>
  <c r="C18"/>
  <c r="C21" s="1"/>
  <c r="C61" s="1"/>
  <c r="K17"/>
  <c r="J17"/>
  <c r="I17"/>
  <c r="H17"/>
  <c r="G17"/>
  <c r="L16"/>
  <c r="L17" s="1"/>
  <c r="L15"/>
  <c r="K14"/>
  <c r="J14"/>
  <c r="I14"/>
  <c r="H14"/>
  <c r="G14"/>
  <c r="L13"/>
  <c r="L19" s="1"/>
  <c r="L12"/>
  <c r="F11"/>
  <c r="E11"/>
  <c r="D11"/>
  <c r="C11"/>
  <c r="L10"/>
  <c r="L9"/>
  <c r="L18" s="1"/>
  <c r="F8"/>
  <c r="E8"/>
  <c r="D8"/>
  <c r="C8"/>
  <c r="L7"/>
  <c r="L22" s="1"/>
  <c r="L6"/>
  <c r="D23" l="1"/>
  <c r="L44"/>
  <c r="L21"/>
  <c r="L61" s="1"/>
  <c r="L62" s="1"/>
  <c r="L60"/>
  <c r="L20"/>
  <c r="C23"/>
  <c r="G23"/>
  <c r="K23"/>
  <c r="L8"/>
  <c r="C20"/>
  <c r="G20"/>
  <c r="K20"/>
  <c r="E21"/>
  <c r="E61" s="1"/>
  <c r="E62" s="1"/>
  <c r="I21"/>
  <c r="I61" s="1"/>
  <c r="I62" s="1"/>
  <c r="L47"/>
  <c r="D60"/>
  <c r="D62" s="1"/>
  <c r="H60"/>
  <c r="H62" s="1"/>
  <c r="L11"/>
  <c r="L14"/>
  <c r="F20"/>
  <c r="J20"/>
  <c r="L26"/>
  <c r="C44"/>
  <c r="C60"/>
  <c r="C62" s="1"/>
  <c r="G60"/>
  <c r="G62" s="1"/>
  <c r="K60"/>
  <c r="K62" s="1"/>
  <c r="E20"/>
  <c r="I20"/>
  <c r="F60"/>
  <c r="F62" s="1"/>
  <c r="J60"/>
  <c r="J62" s="1"/>
  <c r="D20"/>
  <c r="H20"/>
  <c r="I23" l="1"/>
  <c r="L23"/>
  <c r="E23"/>
</calcChain>
</file>

<file path=xl/sharedStrings.xml><?xml version="1.0" encoding="utf-8"?>
<sst xmlns="http://schemas.openxmlformats.org/spreadsheetml/2006/main" count="103" uniqueCount="40">
  <si>
    <t>AGRICULTURE DEPARTMENT: MANIPUR</t>
  </si>
  <si>
    <t>AREA, PRODUCTION &amp; YIELD FOR THE YEAR 2015-16</t>
  </si>
  <si>
    <t>A = Area in 000 ha.  P = Production in 000 Mt, Y=Yield in MT/ha</t>
  </si>
  <si>
    <t>District</t>
  </si>
  <si>
    <t>Imphal East</t>
  </si>
  <si>
    <t>Imphal West</t>
  </si>
  <si>
    <t>Thoubal</t>
  </si>
  <si>
    <t>Bishnupur</t>
  </si>
  <si>
    <t>Chandel</t>
  </si>
  <si>
    <t>Churachandpur</t>
  </si>
  <si>
    <t>Tamenglong</t>
  </si>
  <si>
    <t>Senapati</t>
  </si>
  <si>
    <t>Ukhrul</t>
  </si>
  <si>
    <t>Total State</t>
  </si>
  <si>
    <t xml:space="preserve">Pre Kharif paddy             </t>
  </si>
  <si>
    <t>A</t>
  </si>
  <si>
    <t>P</t>
  </si>
  <si>
    <t>Y</t>
  </si>
  <si>
    <t xml:space="preserve">H.Y.V                              </t>
  </si>
  <si>
    <t xml:space="preserve">                                       </t>
  </si>
  <si>
    <t xml:space="preserve">Jhum                               </t>
  </si>
  <si>
    <t xml:space="preserve">Terrace                          </t>
  </si>
  <si>
    <t xml:space="preserve">Total Main Paddy            </t>
  </si>
  <si>
    <t xml:space="preserve">Total paddy                    </t>
  </si>
  <si>
    <t xml:space="preserve"> Kharif Maize                  </t>
  </si>
  <si>
    <t xml:space="preserve">Rabi Maize                    </t>
  </si>
  <si>
    <t xml:space="preserve">Total Maize                    </t>
  </si>
  <si>
    <t xml:space="preserve">Wheat                             </t>
  </si>
  <si>
    <t xml:space="preserve">Pulses kharif                    </t>
  </si>
  <si>
    <t xml:space="preserve">Pulses Rabi                    </t>
  </si>
  <si>
    <t xml:space="preserve">TotalPulses                     </t>
  </si>
  <si>
    <t xml:space="preserve">Oilseed Kharif                 </t>
  </si>
  <si>
    <t xml:space="preserve">Oilseed Rabi                   </t>
  </si>
  <si>
    <t xml:space="preserve">Total Oilseed                   </t>
  </si>
  <si>
    <t xml:space="preserve">                                      </t>
  </si>
  <si>
    <t xml:space="preserve">Sugarcane                      </t>
  </si>
  <si>
    <t xml:space="preserve">Potato                              </t>
  </si>
  <si>
    <t>Net Area</t>
  </si>
  <si>
    <t>Gross Area</t>
  </si>
  <si>
    <t>Croping Intensity(%)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</si>
</sst>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2" fontId="0" fillId="0" borderId="2" xfId="0" applyNumberFormat="1" applyBorder="1" applyAlignment="1">
      <alignment horizontal="right" vertical="top"/>
    </xf>
    <xf numFmtId="2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4" fillId="0" borderId="2" xfId="0" applyFont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2" fontId="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sqref="A1:M63"/>
    </sheetView>
  </sheetViews>
  <sheetFormatPr defaultRowHeight="15"/>
  <sheetData>
    <row r="1" spans="1:1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5.5">
      <c r="A5" s="6" t="s">
        <v>3</v>
      </c>
      <c r="B5" s="7"/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</row>
    <row r="6" spans="1:12" ht="25.5">
      <c r="A6" s="8" t="s">
        <v>14</v>
      </c>
      <c r="B6" s="7" t="s">
        <v>15</v>
      </c>
      <c r="C6" s="9">
        <v>3.56</v>
      </c>
      <c r="D6" s="9">
        <v>13.87</v>
      </c>
      <c r="E6" s="9">
        <v>13.1</v>
      </c>
      <c r="F6" s="9">
        <v>11.47</v>
      </c>
      <c r="G6" s="9"/>
      <c r="H6" s="9"/>
      <c r="I6" s="9"/>
      <c r="J6" s="9"/>
      <c r="K6" s="9"/>
      <c r="L6" s="9">
        <f>SUM(C6:K6)</f>
        <v>42</v>
      </c>
    </row>
    <row r="7" spans="1:12">
      <c r="A7" s="8"/>
      <c r="B7" s="7" t="s">
        <v>16</v>
      </c>
      <c r="C7" s="10">
        <v>11.35</v>
      </c>
      <c r="D7" s="10">
        <v>58.35</v>
      </c>
      <c r="E7" s="10">
        <v>52.34</v>
      </c>
      <c r="F7" s="10">
        <v>46.15</v>
      </c>
      <c r="G7" s="10"/>
      <c r="H7" s="10"/>
      <c r="I7" s="10"/>
      <c r="J7" s="10"/>
      <c r="K7" s="10"/>
      <c r="L7" s="10">
        <f>SUM(C7:K7)</f>
        <v>168.19</v>
      </c>
    </row>
    <row r="8" spans="1:12">
      <c r="A8" s="11"/>
      <c r="B8" s="11" t="s">
        <v>17</v>
      </c>
      <c r="C8" s="12">
        <f>C7/C6</f>
        <v>3.1882022471910112</v>
      </c>
      <c r="D8" s="12">
        <f>D7/D6</f>
        <v>4.2069214131218464</v>
      </c>
      <c r="E8" s="12">
        <f>E7/E6</f>
        <v>3.9954198473282445</v>
      </c>
      <c r="F8" s="12">
        <f>F7/F6</f>
        <v>4.023539668700959</v>
      </c>
      <c r="G8" s="12"/>
      <c r="H8" s="12"/>
      <c r="I8" s="12"/>
      <c r="J8" s="12"/>
      <c r="K8" s="12"/>
      <c r="L8" s="12">
        <f>L7/L6</f>
        <v>4.0045238095238096</v>
      </c>
    </row>
    <row r="9" spans="1:12">
      <c r="A9" s="8" t="s">
        <v>18</v>
      </c>
      <c r="B9" s="7" t="s">
        <v>15</v>
      </c>
      <c r="C9" s="10">
        <v>33.090000000000003</v>
      </c>
      <c r="D9" s="10">
        <v>29.58</v>
      </c>
      <c r="E9" s="10">
        <v>21.65</v>
      </c>
      <c r="F9" s="10">
        <v>21.86</v>
      </c>
      <c r="G9" s="10"/>
      <c r="H9" s="10"/>
      <c r="I9" s="10"/>
      <c r="J9" s="10"/>
      <c r="K9" s="10"/>
      <c r="L9" s="10">
        <f>SUM(C9:K9)</f>
        <v>106.17999999999999</v>
      </c>
    </row>
    <row r="10" spans="1:12">
      <c r="A10" s="8" t="s">
        <v>19</v>
      </c>
      <c r="B10" s="7" t="s">
        <v>16</v>
      </c>
      <c r="C10" s="10">
        <v>96.74</v>
      </c>
      <c r="D10" s="10">
        <v>52.92</v>
      </c>
      <c r="E10" s="10">
        <v>42.74</v>
      </c>
      <c r="F10" s="10">
        <v>41.1</v>
      </c>
      <c r="G10" s="10"/>
      <c r="H10" s="10"/>
      <c r="I10" s="10"/>
      <c r="J10" s="10"/>
      <c r="K10" s="10"/>
      <c r="L10" s="10">
        <f>SUM(C10:K10)</f>
        <v>233.5</v>
      </c>
    </row>
    <row r="11" spans="1:12">
      <c r="A11" s="13"/>
      <c r="B11" s="13" t="s">
        <v>17</v>
      </c>
      <c r="C11" s="14">
        <f>C10/C9</f>
        <v>2.9235418555454817</v>
      </c>
      <c r="D11" s="14">
        <f>D10/D9</f>
        <v>1.7890466531440163</v>
      </c>
      <c r="E11" s="14">
        <f>E10/E9</f>
        <v>1.9741339491916861</v>
      </c>
      <c r="F11" s="14">
        <f>F10/F9</f>
        <v>1.8801463860933212</v>
      </c>
      <c r="G11" s="12"/>
      <c r="H11" s="12"/>
      <c r="I11" s="12"/>
      <c r="J11" s="12"/>
      <c r="K11" s="12"/>
      <c r="L11" s="12">
        <f>L10/L9</f>
        <v>2.1990958749293652</v>
      </c>
    </row>
    <row r="12" spans="1:12">
      <c r="A12" s="8" t="s">
        <v>20</v>
      </c>
      <c r="B12" s="7" t="s">
        <v>15</v>
      </c>
      <c r="C12" s="10"/>
      <c r="D12" s="10"/>
      <c r="E12" s="10"/>
      <c r="F12" s="10"/>
      <c r="G12" s="10">
        <v>8.91</v>
      </c>
      <c r="H12" s="10">
        <v>27.62</v>
      </c>
      <c r="I12" s="10">
        <v>25.4</v>
      </c>
      <c r="J12" s="10">
        <v>8.92</v>
      </c>
      <c r="K12" s="10">
        <v>7.97</v>
      </c>
      <c r="L12" s="10">
        <f>SUM(G12:K12)</f>
        <v>78.819999999999993</v>
      </c>
    </row>
    <row r="13" spans="1:12">
      <c r="A13" s="15" t="s">
        <v>19</v>
      </c>
      <c r="B13" s="7" t="s">
        <v>16</v>
      </c>
      <c r="C13" s="10"/>
      <c r="D13" s="10"/>
      <c r="E13" s="10"/>
      <c r="F13" s="10"/>
      <c r="G13" s="10">
        <v>10.54</v>
      </c>
      <c r="H13" s="10">
        <v>31</v>
      </c>
      <c r="I13" s="10">
        <v>30.75</v>
      </c>
      <c r="J13" s="10">
        <v>10</v>
      </c>
      <c r="K13" s="10">
        <v>8.5</v>
      </c>
      <c r="L13" s="10">
        <f>SUM(G13:K13)</f>
        <v>90.789999999999992</v>
      </c>
    </row>
    <row r="14" spans="1:12">
      <c r="A14" s="16"/>
      <c r="B14" s="17" t="s">
        <v>17</v>
      </c>
      <c r="C14" s="18"/>
      <c r="D14" s="18"/>
      <c r="E14" s="18"/>
      <c r="F14" s="18"/>
      <c r="G14" s="12">
        <f t="shared" ref="G14:L14" si="0">G13/G12</f>
        <v>1.1829405162738496</v>
      </c>
      <c r="H14" s="12">
        <f t="shared" si="0"/>
        <v>1.1223750905141201</v>
      </c>
      <c r="I14" s="12">
        <f t="shared" si="0"/>
        <v>1.2106299212598426</v>
      </c>
      <c r="J14" s="12">
        <f t="shared" si="0"/>
        <v>1.1210762331838564</v>
      </c>
      <c r="K14" s="12">
        <f t="shared" si="0"/>
        <v>1.0664993726474279</v>
      </c>
      <c r="L14" s="12">
        <f t="shared" si="0"/>
        <v>1.1518650088809947</v>
      </c>
    </row>
    <row r="15" spans="1:12">
      <c r="A15" s="8" t="s">
        <v>21</v>
      </c>
      <c r="B15" s="7" t="s">
        <v>15</v>
      </c>
      <c r="C15" s="10"/>
      <c r="D15" s="10"/>
      <c r="E15" s="10"/>
      <c r="F15" s="10"/>
      <c r="G15" s="10">
        <v>1.1200000000000001</v>
      </c>
      <c r="H15" s="10">
        <v>1.5</v>
      </c>
      <c r="I15" s="10">
        <v>2.0499999999999998</v>
      </c>
      <c r="J15" s="10">
        <v>3.18</v>
      </c>
      <c r="K15" s="10">
        <v>2.15</v>
      </c>
      <c r="L15" s="10">
        <f>SUM(G15:K15)</f>
        <v>10</v>
      </c>
    </row>
    <row r="16" spans="1:12">
      <c r="A16" s="15"/>
      <c r="B16" s="7" t="s">
        <v>16</v>
      </c>
      <c r="C16" s="10"/>
      <c r="D16" s="10"/>
      <c r="E16" s="10"/>
      <c r="F16" s="10"/>
      <c r="G16" s="10">
        <v>1.76</v>
      </c>
      <c r="H16" s="10">
        <v>2.14</v>
      </c>
      <c r="I16" s="10">
        <v>3.62</v>
      </c>
      <c r="J16" s="10">
        <v>4.4400000000000004</v>
      </c>
      <c r="K16" s="10">
        <v>3.7</v>
      </c>
      <c r="L16" s="10">
        <f>SUM(G16:K16)</f>
        <v>15.66</v>
      </c>
    </row>
    <row r="17" spans="1:12">
      <c r="A17" s="16"/>
      <c r="B17" s="17" t="s">
        <v>17</v>
      </c>
      <c r="C17" s="18"/>
      <c r="D17" s="18"/>
      <c r="E17" s="18"/>
      <c r="F17" s="18"/>
      <c r="G17" s="12">
        <f t="shared" ref="G17:L17" si="1">G16/G15</f>
        <v>1.5714285714285714</v>
      </c>
      <c r="H17" s="12">
        <f t="shared" si="1"/>
        <v>1.4266666666666667</v>
      </c>
      <c r="I17" s="12">
        <f t="shared" si="1"/>
        <v>1.7658536585365856</v>
      </c>
      <c r="J17" s="12">
        <f t="shared" si="1"/>
        <v>1.3962264150943398</v>
      </c>
      <c r="K17" s="12">
        <f t="shared" si="1"/>
        <v>1.7209302325581397</v>
      </c>
      <c r="L17" s="12">
        <f t="shared" si="1"/>
        <v>1.5660000000000001</v>
      </c>
    </row>
    <row r="18" spans="1:12" ht="25.5">
      <c r="A18" s="8" t="s">
        <v>22</v>
      </c>
      <c r="B18" s="7" t="s">
        <v>15</v>
      </c>
      <c r="C18" s="10">
        <f>C9+C12+C15</f>
        <v>33.090000000000003</v>
      </c>
      <c r="D18" s="10">
        <f t="shared" ref="D18:L19" si="2">D9+D12+D15</f>
        <v>29.58</v>
      </c>
      <c r="E18" s="10">
        <f t="shared" si="2"/>
        <v>21.65</v>
      </c>
      <c r="F18" s="10">
        <f t="shared" si="2"/>
        <v>21.86</v>
      </c>
      <c r="G18" s="10">
        <f t="shared" si="2"/>
        <v>10.030000000000001</v>
      </c>
      <c r="H18" s="10">
        <f t="shared" si="2"/>
        <v>29.12</v>
      </c>
      <c r="I18" s="10">
        <f t="shared" si="2"/>
        <v>27.45</v>
      </c>
      <c r="J18" s="10">
        <f t="shared" si="2"/>
        <v>12.1</v>
      </c>
      <c r="K18" s="10">
        <f t="shared" si="2"/>
        <v>10.119999999999999</v>
      </c>
      <c r="L18" s="10">
        <f t="shared" si="2"/>
        <v>195</v>
      </c>
    </row>
    <row r="19" spans="1:12">
      <c r="A19" s="16"/>
      <c r="B19" s="7" t="s">
        <v>16</v>
      </c>
      <c r="C19" s="10">
        <f>C10+C13+C16</f>
        <v>96.74</v>
      </c>
      <c r="D19" s="10">
        <f t="shared" si="2"/>
        <v>52.92</v>
      </c>
      <c r="E19" s="10">
        <f t="shared" si="2"/>
        <v>42.74</v>
      </c>
      <c r="F19" s="10">
        <f t="shared" si="2"/>
        <v>41.1</v>
      </c>
      <c r="G19" s="10">
        <f t="shared" si="2"/>
        <v>12.299999999999999</v>
      </c>
      <c r="H19" s="10">
        <f t="shared" si="2"/>
        <v>33.14</v>
      </c>
      <c r="I19" s="10">
        <f t="shared" si="2"/>
        <v>34.369999999999997</v>
      </c>
      <c r="J19" s="10">
        <f t="shared" si="2"/>
        <v>14.440000000000001</v>
      </c>
      <c r="K19" s="10">
        <f t="shared" si="2"/>
        <v>12.2</v>
      </c>
      <c r="L19" s="10">
        <f t="shared" si="2"/>
        <v>339.95</v>
      </c>
    </row>
    <row r="20" spans="1:12">
      <c r="A20" s="19"/>
      <c r="B20" s="20" t="s">
        <v>17</v>
      </c>
      <c r="C20" s="12">
        <f t="shared" ref="C20:L20" si="3">C19/C18</f>
        <v>2.9235418555454817</v>
      </c>
      <c r="D20" s="12">
        <f t="shared" si="3"/>
        <v>1.7890466531440163</v>
      </c>
      <c r="E20" s="12">
        <f t="shared" si="3"/>
        <v>1.9741339491916861</v>
      </c>
      <c r="F20" s="12">
        <f t="shared" si="3"/>
        <v>1.8801463860933212</v>
      </c>
      <c r="G20" s="12">
        <f t="shared" si="3"/>
        <v>1.2263210368893318</v>
      </c>
      <c r="H20" s="12">
        <f t="shared" si="3"/>
        <v>1.1380494505494505</v>
      </c>
      <c r="I20" s="12">
        <f t="shared" si="3"/>
        <v>1.252094717668488</v>
      </c>
      <c r="J20" s="12">
        <f t="shared" si="3"/>
        <v>1.1933884297520663</v>
      </c>
      <c r="K20" s="12">
        <f t="shared" si="3"/>
        <v>1.2055335968379446</v>
      </c>
      <c r="L20" s="12">
        <f t="shared" si="3"/>
        <v>1.7433333333333332</v>
      </c>
    </row>
    <row r="21" spans="1:12">
      <c r="A21" s="6" t="s">
        <v>23</v>
      </c>
      <c r="B21" s="7" t="s">
        <v>15</v>
      </c>
      <c r="C21" s="12">
        <f>C6+C18</f>
        <v>36.650000000000006</v>
      </c>
      <c r="D21" s="12">
        <f t="shared" ref="D21:L22" si="4">D6+D18</f>
        <v>43.449999999999996</v>
      </c>
      <c r="E21" s="12">
        <f t="shared" si="4"/>
        <v>34.75</v>
      </c>
      <c r="F21" s="12">
        <f t="shared" si="4"/>
        <v>33.33</v>
      </c>
      <c r="G21" s="12">
        <f t="shared" si="4"/>
        <v>10.030000000000001</v>
      </c>
      <c r="H21" s="12">
        <f t="shared" si="4"/>
        <v>29.12</v>
      </c>
      <c r="I21" s="12">
        <f t="shared" si="4"/>
        <v>27.45</v>
      </c>
      <c r="J21" s="12">
        <f t="shared" si="4"/>
        <v>12.1</v>
      </c>
      <c r="K21" s="12">
        <f t="shared" si="4"/>
        <v>10.119999999999999</v>
      </c>
      <c r="L21" s="12">
        <f t="shared" si="4"/>
        <v>237</v>
      </c>
    </row>
    <row r="22" spans="1:12">
      <c r="A22" s="16"/>
      <c r="B22" s="7" t="s">
        <v>16</v>
      </c>
      <c r="C22" s="12">
        <f>C7+C19</f>
        <v>108.08999999999999</v>
      </c>
      <c r="D22" s="12">
        <f t="shared" si="4"/>
        <v>111.27000000000001</v>
      </c>
      <c r="E22" s="12">
        <f t="shared" si="4"/>
        <v>95.080000000000013</v>
      </c>
      <c r="F22" s="12">
        <f t="shared" si="4"/>
        <v>87.25</v>
      </c>
      <c r="G22" s="12">
        <f t="shared" si="4"/>
        <v>12.299999999999999</v>
      </c>
      <c r="H22" s="12">
        <f t="shared" si="4"/>
        <v>33.14</v>
      </c>
      <c r="I22" s="12">
        <f t="shared" si="4"/>
        <v>34.369999999999997</v>
      </c>
      <c r="J22" s="12">
        <f t="shared" si="4"/>
        <v>14.440000000000001</v>
      </c>
      <c r="K22" s="12">
        <f t="shared" si="4"/>
        <v>12.2</v>
      </c>
      <c r="L22" s="12">
        <f>L7+L19</f>
        <v>508.14</v>
      </c>
    </row>
    <row r="23" spans="1:12">
      <c r="A23" s="16"/>
      <c r="B23" s="17" t="s">
        <v>17</v>
      </c>
      <c r="C23" s="12">
        <f t="shared" ref="C23:L23" si="5">C22/C21</f>
        <v>2.9492496589358792</v>
      </c>
      <c r="D23" s="12">
        <f t="shared" si="5"/>
        <v>2.5608745684695058</v>
      </c>
      <c r="E23" s="12">
        <f t="shared" si="5"/>
        <v>2.7361151079136694</v>
      </c>
      <c r="F23" s="12">
        <f t="shared" si="5"/>
        <v>2.617761776177618</v>
      </c>
      <c r="G23" s="12">
        <f t="shared" si="5"/>
        <v>1.2263210368893318</v>
      </c>
      <c r="H23" s="12">
        <f t="shared" si="5"/>
        <v>1.1380494505494505</v>
      </c>
      <c r="I23" s="12">
        <f t="shared" si="5"/>
        <v>1.252094717668488</v>
      </c>
      <c r="J23" s="12">
        <f t="shared" si="5"/>
        <v>1.1933884297520663</v>
      </c>
      <c r="K23" s="12">
        <f t="shared" si="5"/>
        <v>1.2055335968379446</v>
      </c>
      <c r="L23" s="12">
        <f t="shared" si="5"/>
        <v>2.1440506329113922</v>
      </c>
    </row>
    <row r="24" spans="1:12" ht="25.5">
      <c r="A24" s="8" t="s">
        <v>24</v>
      </c>
      <c r="B24" s="7" t="s">
        <v>15</v>
      </c>
      <c r="C24" s="10">
        <v>0.6</v>
      </c>
      <c r="D24" s="10">
        <v>0.61</v>
      </c>
      <c r="E24" s="10">
        <v>1.48</v>
      </c>
      <c r="F24" s="10">
        <v>0.92</v>
      </c>
      <c r="G24" s="10">
        <v>2.96</v>
      </c>
      <c r="H24" s="10">
        <v>5.41</v>
      </c>
      <c r="I24" s="10">
        <v>1.91</v>
      </c>
      <c r="J24" s="10">
        <v>3.88</v>
      </c>
      <c r="K24" s="10">
        <v>1.95</v>
      </c>
      <c r="L24" s="10">
        <f>SUM(C24:K24)</f>
        <v>19.72</v>
      </c>
    </row>
    <row r="25" spans="1:12">
      <c r="A25" s="15" t="s">
        <v>19</v>
      </c>
      <c r="B25" s="7" t="s">
        <v>16</v>
      </c>
      <c r="C25" s="10">
        <v>1.43</v>
      </c>
      <c r="D25" s="10">
        <v>1.41</v>
      </c>
      <c r="E25" s="10">
        <v>3.32</v>
      </c>
      <c r="F25" s="10">
        <v>2.2000000000000002</v>
      </c>
      <c r="G25" s="10">
        <v>6.85</v>
      </c>
      <c r="H25" s="10">
        <v>11.76</v>
      </c>
      <c r="I25" s="10">
        <v>4.45</v>
      </c>
      <c r="J25" s="10">
        <v>8.5500000000000007</v>
      </c>
      <c r="K25" s="10">
        <v>4.41</v>
      </c>
      <c r="L25" s="10">
        <f>SUM(C25:K25)</f>
        <v>44.379999999999995</v>
      </c>
    </row>
    <row r="26" spans="1:12">
      <c r="A26" s="16"/>
      <c r="B26" s="13" t="s">
        <v>17</v>
      </c>
      <c r="C26" s="12">
        <f t="shared" ref="C26:L26" si="6">C25/C24</f>
        <v>2.3833333333333333</v>
      </c>
      <c r="D26" s="12">
        <f t="shared" si="6"/>
        <v>2.3114754098360657</v>
      </c>
      <c r="E26" s="12">
        <f t="shared" si="6"/>
        <v>2.243243243243243</v>
      </c>
      <c r="F26" s="12">
        <f t="shared" si="6"/>
        <v>2.3913043478260869</v>
      </c>
      <c r="G26" s="12">
        <f t="shared" si="6"/>
        <v>2.314189189189189</v>
      </c>
      <c r="H26" s="12">
        <f t="shared" si="6"/>
        <v>2.1737523105360443</v>
      </c>
      <c r="I26" s="12">
        <f t="shared" si="6"/>
        <v>2.329842931937173</v>
      </c>
      <c r="J26" s="12">
        <f t="shared" si="6"/>
        <v>2.2036082474226806</v>
      </c>
      <c r="K26" s="12">
        <f t="shared" si="6"/>
        <v>2.2615384615384615</v>
      </c>
      <c r="L26" s="12">
        <f t="shared" si="6"/>
        <v>2.2505070993914806</v>
      </c>
    </row>
    <row r="27" spans="1:12">
      <c r="A27" s="8" t="s">
        <v>25</v>
      </c>
      <c r="B27" s="7" t="s">
        <v>15</v>
      </c>
      <c r="C27" s="10">
        <v>0.72</v>
      </c>
      <c r="D27" s="10">
        <v>0.7</v>
      </c>
      <c r="E27" s="10">
        <v>0.66</v>
      </c>
      <c r="F27" s="10">
        <v>0.71</v>
      </c>
      <c r="G27" s="10">
        <v>0.79</v>
      </c>
      <c r="H27" s="10">
        <v>0.89</v>
      </c>
      <c r="I27" s="10">
        <v>0.9</v>
      </c>
      <c r="J27" s="10">
        <v>0.91</v>
      </c>
      <c r="K27" s="10">
        <v>0.72</v>
      </c>
      <c r="L27" s="10">
        <f>SUM(C27:K27)</f>
        <v>7</v>
      </c>
    </row>
    <row r="28" spans="1:12">
      <c r="A28" s="15" t="s">
        <v>19</v>
      </c>
      <c r="B28" s="7" t="s">
        <v>16</v>
      </c>
      <c r="C28" s="10">
        <v>1.85</v>
      </c>
      <c r="D28" s="10">
        <v>1.82</v>
      </c>
      <c r="E28" s="10">
        <v>1.7</v>
      </c>
      <c r="F28" s="10">
        <v>1.77</v>
      </c>
      <c r="G28" s="10">
        <v>2</v>
      </c>
      <c r="H28" s="10">
        <v>2.1</v>
      </c>
      <c r="I28" s="10">
        <v>2.15</v>
      </c>
      <c r="J28" s="10">
        <v>2.15</v>
      </c>
      <c r="K28" s="10">
        <v>1.64</v>
      </c>
      <c r="L28" s="10">
        <f>SUM(C28:K28)</f>
        <v>17.18</v>
      </c>
    </row>
    <row r="29" spans="1:12">
      <c r="A29" s="16"/>
      <c r="B29" s="13" t="s">
        <v>17</v>
      </c>
      <c r="C29" s="12">
        <f t="shared" ref="C29:L29" si="7">C28/C27</f>
        <v>2.5694444444444446</v>
      </c>
      <c r="D29" s="12">
        <f t="shared" si="7"/>
        <v>2.6</v>
      </c>
      <c r="E29" s="12">
        <f t="shared" si="7"/>
        <v>2.5757575757575757</v>
      </c>
      <c r="F29" s="12">
        <f t="shared" si="7"/>
        <v>2.4929577464788735</v>
      </c>
      <c r="G29" s="12">
        <f t="shared" si="7"/>
        <v>2.5316455696202529</v>
      </c>
      <c r="H29" s="12">
        <f t="shared" si="7"/>
        <v>2.3595505617977528</v>
      </c>
      <c r="I29" s="12">
        <f t="shared" si="7"/>
        <v>2.3888888888888888</v>
      </c>
      <c r="J29" s="12">
        <f t="shared" si="7"/>
        <v>2.3626373626373622</v>
      </c>
      <c r="K29" s="12">
        <f t="shared" si="7"/>
        <v>2.2777777777777777</v>
      </c>
      <c r="L29" s="12">
        <f t="shared" si="7"/>
        <v>2.4542857142857142</v>
      </c>
    </row>
    <row r="30" spans="1:12">
      <c r="A30" s="8" t="s">
        <v>26</v>
      </c>
      <c r="B30" s="7" t="s">
        <v>15</v>
      </c>
      <c r="C30" s="10">
        <f>SUM(C24,C27)</f>
        <v>1.3199999999999998</v>
      </c>
      <c r="D30" s="10">
        <f t="shared" ref="D30:L30" si="8">SUM(D24,D27)</f>
        <v>1.31</v>
      </c>
      <c r="E30" s="10">
        <f t="shared" si="8"/>
        <v>2.14</v>
      </c>
      <c r="F30" s="10">
        <f t="shared" si="8"/>
        <v>1.63</v>
      </c>
      <c r="G30" s="10">
        <f t="shared" si="8"/>
        <v>3.75</v>
      </c>
      <c r="H30" s="10">
        <f t="shared" si="8"/>
        <v>6.3</v>
      </c>
      <c r="I30" s="10">
        <f t="shared" si="8"/>
        <v>2.81</v>
      </c>
      <c r="J30" s="10">
        <f t="shared" si="8"/>
        <v>4.79</v>
      </c>
      <c r="K30" s="10">
        <f t="shared" si="8"/>
        <v>2.67</v>
      </c>
      <c r="L30" s="10">
        <f t="shared" si="8"/>
        <v>26.72</v>
      </c>
    </row>
    <row r="31" spans="1:12">
      <c r="A31" s="15" t="s">
        <v>19</v>
      </c>
      <c r="B31" s="7" t="s">
        <v>16</v>
      </c>
      <c r="C31" s="10">
        <f>SUM(C25,C28,)</f>
        <v>3.2800000000000002</v>
      </c>
      <c r="D31" s="10">
        <f t="shared" ref="D31:L31" si="9">SUM(D25,D28,)</f>
        <v>3.23</v>
      </c>
      <c r="E31" s="10">
        <f t="shared" si="9"/>
        <v>5.0199999999999996</v>
      </c>
      <c r="F31" s="10">
        <f t="shared" si="9"/>
        <v>3.97</v>
      </c>
      <c r="G31" s="10">
        <f t="shared" si="9"/>
        <v>8.85</v>
      </c>
      <c r="H31" s="10">
        <f t="shared" si="9"/>
        <v>13.86</v>
      </c>
      <c r="I31" s="10">
        <f t="shared" si="9"/>
        <v>6.6</v>
      </c>
      <c r="J31" s="10">
        <f t="shared" si="9"/>
        <v>10.700000000000001</v>
      </c>
      <c r="K31" s="10">
        <f t="shared" si="9"/>
        <v>6.05</v>
      </c>
      <c r="L31" s="10">
        <f t="shared" si="9"/>
        <v>61.559999999999995</v>
      </c>
    </row>
    <row r="32" spans="1:12">
      <c r="A32" s="16"/>
      <c r="B32" s="13" t="s">
        <v>17</v>
      </c>
      <c r="C32" s="12">
        <f t="shared" ref="C32:L32" si="10">C31/C30</f>
        <v>2.4848484848484853</v>
      </c>
      <c r="D32" s="12">
        <f t="shared" si="10"/>
        <v>2.4656488549618318</v>
      </c>
      <c r="E32" s="12">
        <f t="shared" si="10"/>
        <v>2.3457943925233642</v>
      </c>
      <c r="F32" s="12">
        <f t="shared" si="10"/>
        <v>2.4355828220858897</v>
      </c>
      <c r="G32" s="12">
        <f t="shared" si="10"/>
        <v>2.36</v>
      </c>
      <c r="H32" s="12">
        <f t="shared" si="10"/>
        <v>2.2000000000000002</v>
      </c>
      <c r="I32" s="12">
        <f t="shared" si="10"/>
        <v>2.3487544483985765</v>
      </c>
      <c r="J32" s="12">
        <f t="shared" si="10"/>
        <v>2.2338204592901882</v>
      </c>
      <c r="K32" s="12">
        <f t="shared" si="10"/>
        <v>2.2659176029962547</v>
      </c>
      <c r="L32" s="12">
        <f t="shared" si="10"/>
        <v>2.3038922155688621</v>
      </c>
    </row>
    <row r="33" spans="1:12">
      <c r="A33" s="8" t="s">
        <v>27</v>
      </c>
      <c r="B33" s="7" t="s">
        <v>15</v>
      </c>
      <c r="C33" s="10">
        <v>0.27</v>
      </c>
      <c r="D33" s="10">
        <v>0.28000000000000003</v>
      </c>
      <c r="E33" s="10">
        <v>0.4</v>
      </c>
      <c r="F33" s="10">
        <v>0.3</v>
      </c>
      <c r="G33" s="10"/>
      <c r="H33" s="10">
        <v>0.46</v>
      </c>
      <c r="I33" s="10"/>
      <c r="J33" s="10">
        <v>0.54</v>
      </c>
      <c r="K33" s="10"/>
      <c r="L33" s="10">
        <f>SUM(C33:K33)</f>
        <v>2.25</v>
      </c>
    </row>
    <row r="34" spans="1:12">
      <c r="A34" s="15" t="s">
        <v>19</v>
      </c>
      <c r="B34" s="7" t="s">
        <v>16</v>
      </c>
      <c r="C34" s="10">
        <v>0.67</v>
      </c>
      <c r="D34" s="10">
        <v>0.7</v>
      </c>
      <c r="E34" s="10">
        <v>1</v>
      </c>
      <c r="F34" s="10">
        <v>0.78</v>
      </c>
      <c r="G34" s="10"/>
      <c r="H34" s="10">
        <v>1.1299999999999999</v>
      </c>
      <c r="I34" s="10"/>
      <c r="J34" s="10">
        <v>1.34</v>
      </c>
      <c r="K34" s="10"/>
      <c r="L34" s="10">
        <f>SUM(C34:K34)</f>
        <v>5.62</v>
      </c>
    </row>
    <row r="35" spans="1:12">
      <c r="A35" s="16"/>
      <c r="B35" s="13" t="s">
        <v>17</v>
      </c>
      <c r="C35" s="12">
        <f>C34/C33</f>
        <v>2.4814814814814814</v>
      </c>
      <c r="D35" s="12">
        <f>D34/D33</f>
        <v>2.4999999999999996</v>
      </c>
      <c r="E35" s="12">
        <f>E34/E33</f>
        <v>2.5</v>
      </c>
      <c r="F35" s="12">
        <f>F34/F33</f>
        <v>2.6</v>
      </c>
      <c r="G35" s="12"/>
      <c r="H35" s="12">
        <f>H34/H33</f>
        <v>2.4565217391304346</v>
      </c>
      <c r="I35" s="12"/>
      <c r="J35" s="12">
        <f>J34/J33</f>
        <v>2.4814814814814814</v>
      </c>
      <c r="K35" s="12"/>
      <c r="L35" s="12">
        <f>L34/L33</f>
        <v>2.4977777777777779</v>
      </c>
    </row>
    <row r="36" spans="1:12" ht="25.5">
      <c r="A36" s="6" t="s">
        <v>28</v>
      </c>
      <c r="B36" s="7" t="s">
        <v>15</v>
      </c>
      <c r="C36" s="10">
        <v>0.3</v>
      </c>
      <c r="D36" s="10">
        <v>0.32</v>
      </c>
      <c r="E36" s="10">
        <v>0.5</v>
      </c>
      <c r="F36" s="10">
        <v>0.56999999999999995</v>
      </c>
      <c r="G36" s="10">
        <v>0.88</v>
      </c>
      <c r="H36" s="10">
        <v>0.82</v>
      </c>
      <c r="I36" s="10">
        <v>0.48</v>
      </c>
      <c r="J36" s="10">
        <v>0.51</v>
      </c>
      <c r="K36" s="10">
        <v>0.54</v>
      </c>
      <c r="L36" s="10">
        <f>SUM(C36:K36)</f>
        <v>4.92</v>
      </c>
    </row>
    <row r="37" spans="1:12">
      <c r="A37" s="6" t="s">
        <v>19</v>
      </c>
      <c r="B37" s="7" t="s">
        <v>16</v>
      </c>
      <c r="C37" s="10">
        <v>0.34</v>
      </c>
      <c r="D37" s="10">
        <v>0.37</v>
      </c>
      <c r="E37" s="10">
        <v>0.54</v>
      </c>
      <c r="F37" s="10">
        <v>0.66</v>
      </c>
      <c r="G37" s="10">
        <v>0.94</v>
      </c>
      <c r="H37" s="10">
        <v>0.91</v>
      </c>
      <c r="I37" s="10">
        <v>0.51</v>
      </c>
      <c r="J37" s="10">
        <v>0.56000000000000005</v>
      </c>
      <c r="K37" s="10">
        <v>0.61</v>
      </c>
      <c r="L37" s="10">
        <f>SUM(C37:K37)</f>
        <v>5.44</v>
      </c>
    </row>
    <row r="38" spans="1:12">
      <c r="A38" s="16"/>
      <c r="B38" s="13" t="s">
        <v>17</v>
      </c>
      <c r="C38" s="12">
        <f t="shared" ref="C38:L38" si="11">C37/C36</f>
        <v>1.1333333333333335</v>
      </c>
      <c r="D38" s="12">
        <f t="shared" si="11"/>
        <v>1.15625</v>
      </c>
      <c r="E38" s="12">
        <f t="shared" si="11"/>
        <v>1.08</v>
      </c>
      <c r="F38" s="12">
        <f t="shared" si="11"/>
        <v>1.1578947368421053</v>
      </c>
      <c r="G38" s="12">
        <f t="shared" si="11"/>
        <v>1.0681818181818181</v>
      </c>
      <c r="H38" s="12">
        <f t="shared" si="11"/>
        <v>1.1097560975609757</v>
      </c>
      <c r="I38" s="12">
        <f t="shared" si="11"/>
        <v>1.0625</v>
      </c>
      <c r="J38" s="12">
        <f t="shared" si="11"/>
        <v>1.0980392156862746</v>
      </c>
      <c r="K38" s="12">
        <f t="shared" si="11"/>
        <v>1.1296296296296295</v>
      </c>
      <c r="L38" s="12">
        <f t="shared" si="11"/>
        <v>1.1056910569105691</v>
      </c>
    </row>
    <row r="39" spans="1:12">
      <c r="A39" s="8" t="s">
        <v>29</v>
      </c>
      <c r="B39" s="7" t="s">
        <v>15</v>
      </c>
      <c r="C39" s="10">
        <v>3.42</v>
      </c>
      <c r="D39" s="10">
        <v>3.31</v>
      </c>
      <c r="E39" s="10">
        <v>3.89</v>
      </c>
      <c r="F39" s="10">
        <v>4.33</v>
      </c>
      <c r="G39" s="10">
        <v>1.85</v>
      </c>
      <c r="H39" s="10">
        <v>1.86</v>
      </c>
      <c r="I39" s="10">
        <v>2.42</v>
      </c>
      <c r="J39" s="10">
        <v>2.13</v>
      </c>
      <c r="K39" s="10">
        <v>2.79</v>
      </c>
      <c r="L39" s="10">
        <f>SUM(C39:K39)</f>
        <v>25.999999999999996</v>
      </c>
    </row>
    <row r="40" spans="1:12">
      <c r="A40" s="15" t="s">
        <v>19</v>
      </c>
      <c r="B40" s="7" t="s">
        <v>16</v>
      </c>
      <c r="C40" s="10">
        <v>3.27</v>
      </c>
      <c r="D40" s="10">
        <v>3.09</v>
      </c>
      <c r="E40" s="10">
        <v>3.65</v>
      </c>
      <c r="F40" s="10">
        <v>4.0599999999999996</v>
      </c>
      <c r="G40" s="10">
        <v>1.7</v>
      </c>
      <c r="H40" s="10">
        <v>1.75</v>
      </c>
      <c r="I40" s="10">
        <v>2.15</v>
      </c>
      <c r="J40" s="10">
        <v>1.83</v>
      </c>
      <c r="K40" s="10">
        <v>2.5</v>
      </c>
      <c r="L40" s="10">
        <f>SUM(C40:K40)</f>
        <v>24</v>
      </c>
    </row>
    <row r="41" spans="1:12">
      <c r="A41" s="16"/>
      <c r="B41" s="13" t="s">
        <v>17</v>
      </c>
      <c r="C41" s="12">
        <f t="shared" ref="C41:L41" si="12">C40/C39</f>
        <v>0.95614035087719296</v>
      </c>
      <c r="D41" s="12">
        <f t="shared" si="12"/>
        <v>0.93353474320241681</v>
      </c>
      <c r="E41" s="12">
        <f t="shared" si="12"/>
        <v>0.93830334190231357</v>
      </c>
      <c r="F41" s="12">
        <f t="shared" si="12"/>
        <v>0.93764434180138556</v>
      </c>
      <c r="G41" s="12">
        <f t="shared" si="12"/>
        <v>0.91891891891891886</v>
      </c>
      <c r="H41" s="12">
        <f t="shared" si="12"/>
        <v>0.94086021505376338</v>
      </c>
      <c r="I41" s="12">
        <f t="shared" si="12"/>
        <v>0.88842975206611574</v>
      </c>
      <c r="J41" s="12">
        <f t="shared" si="12"/>
        <v>0.85915492957746487</v>
      </c>
      <c r="K41" s="12">
        <f t="shared" si="12"/>
        <v>0.89605734767025091</v>
      </c>
      <c r="L41" s="12">
        <f t="shared" si="12"/>
        <v>0.92307692307692324</v>
      </c>
    </row>
    <row r="42" spans="1:12">
      <c r="A42" s="8" t="s">
        <v>30</v>
      </c>
      <c r="B42" s="7" t="s">
        <v>15</v>
      </c>
      <c r="C42" s="10">
        <f>SUM(C36,C39)</f>
        <v>3.7199999999999998</v>
      </c>
      <c r="D42" s="10">
        <f t="shared" ref="D42:K42" si="13">SUM(D36,D39)</f>
        <v>3.63</v>
      </c>
      <c r="E42" s="10">
        <f t="shared" si="13"/>
        <v>4.3900000000000006</v>
      </c>
      <c r="F42" s="10">
        <f t="shared" si="13"/>
        <v>4.9000000000000004</v>
      </c>
      <c r="G42" s="10">
        <f t="shared" si="13"/>
        <v>2.73</v>
      </c>
      <c r="H42" s="10">
        <f t="shared" si="13"/>
        <v>2.68</v>
      </c>
      <c r="I42" s="10">
        <f t="shared" si="13"/>
        <v>2.9</v>
      </c>
      <c r="J42" s="10">
        <f t="shared" si="13"/>
        <v>2.6399999999999997</v>
      </c>
      <c r="K42" s="10">
        <f t="shared" si="13"/>
        <v>3.33</v>
      </c>
      <c r="L42" s="10">
        <f>SUM(L36,L39)</f>
        <v>30.919999999999995</v>
      </c>
    </row>
    <row r="43" spans="1:12">
      <c r="A43" s="15" t="s">
        <v>19</v>
      </c>
      <c r="B43" s="7" t="s">
        <v>16</v>
      </c>
      <c r="C43" s="10">
        <f>SUM(C37,C40)</f>
        <v>3.61</v>
      </c>
      <c r="D43" s="10">
        <f>SUM(D37,D40)</f>
        <v>3.46</v>
      </c>
      <c r="E43" s="10">
        <f>SUM(E37,E40)</f>
        <v>4.1899999999999995</v>
      </c>
      <c r="F43" s="10">
        <f>SUM(F37,F40,)</f>
        <v>4.72</v>
      </c>
      <c r="G43" s="10">
        <f>SUM(G37,G40)</f>
        <v>2.6399999999999997</v>
      </c>
      <c r="H43" s="10">
        <f>SUM(H37,H40)</f>
        <v>2.66</v>
      </c>
      <c r="I43" s="10">
        <f>SUM(I37,I40)</f>
        <v>2.66</v>
      </c>
      <c r="J43" s="10">
        <f>SUM(J37,J40)</f>
        <v>2.39</v>
      </c>
      <c r="K43" s="10">
        <f>SUM(K37,K40)</f>
        <v>3.11</v>
      </c>
      <c r="L43" s="10">
        <f>SUM(C43:K43)</f>
        <v>29.44</v>
      </c>
    </row>
    <row r="44" spans="1:12">
      <c r="A44" s="16"/>
      <c r="B44" s="13" t="s">
        <v>17</v>
      </c>
      <c r="C44" s="12">
        <f t="shared" ref="C44:L44" si="14">C43/C42</f>
        <v>0.97043010752688175</v>
      </c>
      <c r="D44" s="12">
        <f t="shared" si="14"/>
        <v>0.95316804407713496</v>
      </c>
      <c r="E44" s="12">
        <f t="shared" si="14"/>
        <v>0.95444191343963525</v>
      </c>
      <c r="F44" s="12">
        <f t="shared" si="14"/>
        <v>0.96326530612244887</v>
      </c>
      <c r="G44" s="12">
        <f t="shared" si="14"/>
        <v>0.96703296703296693</v>
      </c>
      <c r="H44" s="12">
        <f t="shared" si="14"/>
        <v>0.9925373134328358</v>
      </c>
      <c r="I44" s="12">
        <f t="shared" si="14"/>
        <v>0.91724137931034488</v>
      </c>
      <c r="J44" s="12">
        <f t="shared" si="14"/>
        <v>0.9053030303030305</v>
      </c>
      <c r="K44" s="12">
        <f t="shared" si="14"/>
        <v>0.93393393393393387</v>
      </c>
      <c r="L44" s="12">
        <f t="shared" si="14"/>
        <v>0.95213454075032367</v>
      </c>
    </row>
    <row r="45" spans="1:12" ht="25.5">
      <c r="A45" s="8" t="s">
        <v>31</v>
      </c>
      <c r="B45" s="7" t="s">
        <v>15</v>
      </c>
      <c r="C45" s="10">
        <v>1.08</v>
      </c>
      <c r="D45" s="10">
        <v>1.1200000000000001</v>
      </c>
      <c r="E45" s="10">
        <v>1.31</v>
      </c>
      <c r="F45" s="10">
        <v>1.1200000000000001</v>
      </c>
      <c r="G45" s="10">
        <v>0.7</v>
      </c>
      <c r="H45" s="10">
        <v>0.77</v>
      </c>
      <c r="I45" s="10">
        <v>0.84</v>
      </c>
      <c r="J45" s="10">
        <v>0.74</v>
      </c>
      <c r="K45" s="10">
        <v>0.8</v>
      </c>
      <c r="L45" s="10">
        <f>SUM(C45:K45)</f>
        <v>8.4800000000000022</v>
      </c>
    </row>
    <row r="46" spans="1:12">
      <c r="A46" s="15" t="s">
        <v>19</v>
      </c>
      <c r="B46" s="7" t="s">
        <v>16</v>
      </c>
      <c r="C46" s="10">
        <v>0.91</v>
      </c>
      <c r="D46" s="10">
        <v>0.96</v>
      </c>
      <c r="E46" s="10">
        <v>1.1599999999999999</v>
      </c>
      <c r="F46" s="10">
        <v>0.95</v>
      </c>
      <c r="G46" s="10">
        <v>0.6</v>
      </c>
      <c r="H46" s="10">
        <v>0.66</v>
      </c>
      <c r="I46" s="10">
        <v>0.71</v>
      </c>
      <c r="J46" s="10">
        <v>0.66</v>
      </c>
      <c r="K46" s="10">
        <v>0.65</v>
      </c>
      <c r="L46" s="10">
        <f>SUM(C46:K46)</f>
        <v>7.2600000000000007</v>
      </c>
    </row>
    <row r="47" spans="1:12">
      <c r="A47" s="16"/>
      <c r="B47" s="13" t="s">
        <v>17</v>
      </c>
      <c r="C47" s="12">
        <f t="shared" ref="C47:L47" si="15">C46/C45</f>
        <v>0.84259259259259256</v>
      </c>
      <c r="D47" s="12">
        <f t="shared" si="15"/>
        <v>0.85714285714285698</v>
      </c>
      <c r="E47" s="12">
        <f t="shared" si="15"/>
        <v>0.88549618320610679</v>
      </c>
      <c r="F47" s="12">
        <f t="shared" si="15"/>
        <v>0.84821428571428559</v>
      </c>
      <c r="G47" s="12">
        <f t="shared" si="15"/>
        <v>0.85714285714285721</v>
      </c>
      <c r="H47" s="12">
        <f t="shared" si="15"/>
        <v>0.85714285714285721</v>
      </c>
      <c r="I47" s="12">
        <f t="shared" si="15"/>
        <v>0.84523809523809523</v>
      </c>
      <c r="J47" s="12">
        <f t="shared" si="15"/>
        <v>0.891891891891892</v>
      </c>
      <c r="K47" s="12">
        <f t="shared" si="15"/>
        <v>0.8125</v>
      </c>
      <c r="L47" s="12">
        <f t="shared" si="15"/>
        <v>0.85613207547169801</v>
      </c>
    </row>
    <row r="48" spans="1:12" ht="25.5">
      <c r="A48" s="8" t="s">
        <v>32</v>
      </c>
      <c r="B48" s="7" t="s">
        <v>15</v>
      </c>
      <c r="C48" s="10">
        <v>3.13</v>
      </c>
      <c r="D48" s="10">
        <v>2.72</v>
      </c>
      <c r="E48" s="10">
        <v>3.81</v>
      </c>
      <c r="F48" s="10">
        <v>5.42</v>
      </c>
      <c r="G48" s="10">
        <v>2.5</v>
      </c>
      <c r="H48" s="10">
        <v>2.5299999999999998</v>
      </c>
      <c r="I48" s="10">
        <v>2.5</v>
      </c>
      <c r="J48" s="10">
        <v>2.65</v>
      </c>
      <c r="K48" s="10">
        <v>3.74</v>
      </c>
      <c r="L48" s="10">
        <f>SUM(C48:K48)</f>
        <v>29</v>
      </c>
    </row>
    <row r="49" spans="1:12">
      <c r="A49" s="15" t="s">
        <v>19</v>
      </c>
      <c r="B49" s="7" t="s">
        <v>16</v>
      </c>
      <c r="C49" s="10">
        <v>2.78</v>
      </c>
      <c r="D49" s="10">
        <v>2.35</v>
      </c>
      <c r="E49" s="10">
        <v>3.3</v>
      </c>
      <c r="F49" s="10">
        <v>4.5199999999999996</v>
      </c>
      <c r="G49" s="10">
        <v>2.12</v>
      </c>
      <c r="H49" s="10">
        <v>2.13</v>
      </c>
      <c r="I49" s="10">
        <v>2.12</v>
      </c>
      <c r="J49" s="10">
        <v>2.15</v>
      </c>
      <c r="K49" s="10">
        <v>3.05</v>
      </c>
      <c r="L49" s="10">
        <f>SUM(C49:K49)</f>
        <v>24.52</v>
      </c>
    </row>
    <row r="50" spans="1:12">
      <c r="A50" s="16"/>
      <c r="B50" s="13" t="s">
        <v>17</v>
      </c>
      <c r="C50" s="12">
        <f t="shared" ref="C50:L50" si="16">C49/C48</f>
        <v>0.88817891373801916</v>
      </c>
      <c r="D50" s="12">
        <f t="shared" si="16"/>
        <v>0.86397058823529405</v>
      </c>
      <c r="E50" s="12">
        <f t="shared" si="16"/>
        <v>0.86614173228346447</v>
      </c>
      <c r="F50" s="12">
        <f t="shared" si="16"/>
        <v>0.83394833948339475</v>
      </c>
      <c r="G50" s="12">
        <f t="shared" si="16"/>
        <v>0.84800000000000009</v>
      </c>
      <c r="H50" s="12">
        <f t="shared" si="16"/>
        <v>0.84189723320158105</v>
      </c>
      <c r="I50" s="12">
        <f t="shared" si="16"/>
        <v>0.84800000000000009</v>
      </c>
      <c r="J50" s="12">
        <f t="shared" si="16"/>
        <v>0.81132075471698117</v>
      </c>
      <c r="K50" s="12">
        <f t="shared" si="16"/>
        <v>0.81550802139037426</v>
      </c>
      <c r="L50" s="12">
        <f t="shared" si="16"/>
        <v>0.84551724137931028</v>
      </c>
    </row>
    <row r="51" spans="1:12" ht="25.5">
      <c r="A51" s="8" t="s">
        <v>33</v>
      </c>
      <c r="B51" s="7" t="s">
        <v>15</v>
      </c>
      <c r="C51" s="10">
        <f>SUM(C45,C48)</f>
        <v>4.21</v>
      </c>
      <c r="D51" s="10">
        <f t="shared" ref="D51:L52" si="17">SUM(D45,D48)</f>
        <v>3.8400000000000003</v>
      </c>
      <c r="E51" s="10">
        <f t="shared" si="17"/>
        <v>5.12</v>
      </c>
      <c r="F51" s="10">
        <f t="shared" si="17"/>
        <v>6.54</v>
      </c>
      <c r="G51" s="10">
        <f t="shared" si="17"/>
        <v>3.2</v>
      </c>
      <c r="H51" s="10">
        <f t="shared" si="17"/>
        <v>3.3</v>
      </c>
      <c r="I51" s="10">
        <f t="shared" si="17"/>
        <v>3.34</v>
      </c>
      <c r="J51" s="10">
        <f t="shared" si="17"/>
        <v>3.3899999999999997</v>
      </c>
      <c r="K51" s="10">
        <f t="shared" si="17"/>
        <v>4.54</v>
      </c>
      <c r="L51" s="10">
        <f t="shared" si="17"/>
        <v>37.480000000000004</v>
      </c>
    </row>
    <row r="52" spans="1:12">
      <c r="A52" s="15" t="s">
        <v>34</v>
      </c>
      <c r="B52" s="7" t="s">
        <v>16</v>
      </c>
      <c r="C52" s="10">
        <f>SUM(C46,C49)</f>
        <v>3.69</v>
      </c>
      <c r="D52" s="10">
        <f t="shared" si="17"/>
        <v>3.31</v>
      </c>
      <c r="E52" s="10">
        <f t="shared" si="17"/>
        <v>4.46</v>
      </c>
      <c r="F52" s="10">
        <f t="shared" si="17"/>
        <v>5.47</v>
      </c>
      <c r="G52" s="10">
        <f t="shared" si="17"/>
        <v>2.72</v>
      </c>
      <c r="H52" s="10">
        <f t="shared" si="17"/>
        <v>2.79</v>
      </c>
      <c r="I52" s="10">
        <f t="shared" si="17"/>
        <v>2.83</v>
      </c>
      <c r="J52" s="10">
        <f t="shared" si="17"/>
        <v>2.81</v>
      </c>
      <c r="K52" s="10">
        <f t="shared" si="17"/>
        <v>3.6999999999999997</v>
      </c>
      <c r="L52" s="10">
        <f t="shared" si="17"/>
        <v>31.78</v>
      </c>
    </row>
    <row r="53" spans="1:12">
      <c r="A53" s="16"/>
      <c r="B53" s="13" t="s">
        <v>17</v>
      </c>
      <c r="C53" s="12">
        <f t="shared" ref="C53:L53" si="18">C52/C51</f>
        <v>0.87648456057007129</v>
      </c>
      <c r="D53" s="12">
        <f t="shared" si="18"/>
        <v>0.86197916666666663</v>
      </c>
      <c r="E53" s="12">
        <f t="shared" si="18"/>
        <v>0.87109375</v>
      </c>
      <c r="F53" s="12">
        <f t="shared" si="18"/>
        <v>0.83639143730886845</v>
      </c>
      <c r="G53" s="12">
        <f t="shared" si="18"/>
        <v>0.85</v>
      </c>
      <c r="H53" s="12">
        <f t="shared" si="18"/>
        <v>0.84545454545454546</v>
      </c>
      <c r="I53" s="12">
        <f t="shared" si="18"/>
        <v>0.84730538922155696</v>
      </c>
      <c r="J53" s="12">
        <f t="shared" si="18"/>
        <v>0.82890855457227153</v>
      </c>
      <c r="K53" s="12">
        <f t="shared" si="18"/>
        <v>0.81497797356828183</v>
      </c>
      <c r="L53" s="12">
        <f t="shared" si="18"/>
        <v>0.84791889007470644</v>
      </c>
    </row>
    <row r="54" spans="1:12">
      <c r="A54" s="8" t="s">
        <v>35</v>
      </c>
      <c r="B54" s="7" t="s">
        <v>15</v>
      </c>
      <c r="C54" s="10">
        <v>0.62</v>
      </c>
      <c r="D54" s="10">
        <v>0.87</v>
      </c>
      <c r="E54" s="10">
        <v>1.45</v>
      </c>
      <c r="F54" s="10">
        <v>1.75</v>
      </c>
      <c r="G54" s="10">
        <v>0.3</v>
      </c>
      <c r="H54" s="10">
        <v>0.28000000000000003</v>
      </c>
      <c r="I54" s="10">
        <v>0.25</v>
      </c>
      <c r="J54" s="10">
        <v>0.27</v>
      </c>
      <c r="K54" s="10">
        <v>0.21</v>
      </c>
      <c r="L54" s="10">
        <f>SUM(C54:K54)</f>
        <v>5.9999999999999991</v>
      </c>
    </row>
    <row r="55" spans="1:12">
      <c r="A55" s="15" t="s">
        <v>19</v>
      </c>
      <c r="B55" s="7" t="s">
        <v>16</v>
      </c>
      <c r="C55" s="10">
        <v>39.43</v>
      </c>
      <c r="D55" s="10">
        <v>52.29</v>
      </c>
      <c r="E55" s="10">
        <v>87.27</v>
      </c>
      <c r="F55" s="10">
        <v>105</v>
      </c>
      <c r="G55" s="10">
        <v>14.09</v>
      </c>
      <c r="H55" s="10">
        <v>13.07</v>
      </c>
      <c r="I55" s="10">
        <v>13.1</v>
      </c>
      <c r="J55" s="10">
        <v>12.85</v>
      </c>
      <c r="K55" s="10">
        <v>10.9</v>
      </c>
      <c r="L55" s="10">
        <f>SUM(C55:K55)</f>
        <v>348</v>
      </c>
    </row>
    <row r="56" spans="1:12">
      <c r="A56" s="16"/>
      <c r="B56" s="13" t="s">
        <v>17</v>
      </c>
      <c r="C56" s="12">
        <f t="shared" ref="C56:L56" si="19">C55/C54</f>
        <v>63.596774193548384</v>
      </c>
      <c r="D56" s="12">
        <f t="shared" si="19"/>
        <v>60.103448275862071</v>
      </c>
      <c r="E56" s="12">
        <f t="shared" si="19"/>
        <v>60.186206896551724</v>
      </c>
      <c r="F56" s="12">
        <f t="shared" si="19"/>
        <v>60</v>
      </c>
      <c r="G56" s="12">
        <f t="shared" si="19"/>
        <v>46.966666666666669</v>
      </c>
      <c r="H56" s="12">
        <f t="shared" si="19"/>
        <v>46.678571428571423</v>
      </c>
      <c r="I56" s="12">
        <f t="shared" si="19"/>
        <v>52.4</v>
      </c>
      <c r="J56" s="12">
        <f t="shared" si="19"/>
        <v>47.592592592592588</v>
      </c>
      <c r="K56" s="12">
        <f t="shared" si="19"/>
        <v>51.904761904761905</v>
      </c>
      <c r="L56" s="12">
        <f t="shared" si="19"/>
        <v>58.000000000000007</v>
      </c>
    </row>
    <row r="57" spans="1:12">
      <c r="A57" s="8" t="s">
        <v>36</v>
      </c>
      <c r="B57" s="7" t="s">
        <v>15</v>
      </c>
      <c r="C57" s="10">
        <v>1.18</v>
      </c>
      <c r="D57" s="10">
        <v>1.29</v>
      </c>
      <c r="E57" s="10">
        <v>2.38</v>
      </c>
      <c r="F57" s="10">
        <v>2.4700000000000002</v>
      </c>
      <c r="G57" s="10">
        <v>1.72</v>
      </c>
      <c r="H57" s="10">
        <v>1.81</v>
      </c>
      <c r="I57" s="10">
        <v>2.1</v>
      </c>
      <c r="J57" s="10">
        <v>1.21</v>
      </c>
      <c r="K57" s="10">
        <v>1.0900000000000001</v>
      </c>
      <c r="L57" s="10">
        <f>SUM(C57:K57)</f>
        <v>15.25</v>
      </c>
    </row>
    <row r="58" spans="1:12">
      <c r="A58" s="15" t="s">
        <v>34</v>
      </c>
      <c r="B58" s="7" t="s">
        <v>16</v>
      </c>
      <c r="C58" s="10">
        <v>9.92</v>
      </c>
      <c r="D58" s="10">
        <v>11.18</v>
      </c>
      <c r="E58" s="10">
        <v>20.28</v>
      </c>
      <c r="F58" s="10">
        <v>20.65</v>
      </c>
      <c r="G58" s="10">
        <v>15.24</v>
      </c>
      <c r="H58" s="10">
        <v>15.07</v>
      </c>
      <c r="I58" s="10">
        <v>17.21</v>
      </c>
      <c r="J58" s="10">
        <v>10.5</v>
      </c>
      <c r="K58" s="10">
        <v>9.1199999999999992</v>
      </c>
      <c r="L58" s="10">
        <f>SUM(C58:K58)</f>
        <v>129.17000000000002</v>
      </c>
    </row>
    <row r="59" spans="1:12">
      <c r="A59" s="16"/>
      <c r="B59" s="13" t="s">
        <v>17</v>
      </c>
      <c r="C59" s="12">
        <f t="shared" ref="C59:L59" si="20">C58/C57</f>
        <v>8.4067796610169498</v>
      </c>
      <c r="D59" s="12">
        <f t="shared" si="20"/>
        <v>8.6666666666666661</v>
      </c>
      <c r="E59" s="12">
        <f t="shared" si="20"/>
        <v>8.5210084033613462</v>
      </c>
      <c r="F59" s="12">
        <f t="shared" si="20"/>
        <v>8.3603238866396747</v>
      </c>
      <c r="G59" s="12">
        <f t="shared" si="20"/>
        <v>8.8604651162790695</v>
      </c>
      <c r="H59" s="12">
        <f t="shared" si="20"/>
        <v>8.3259668508287294</v>
      </c>
      <c r="I59" s="12">
        <f t="shared" si="20"/>
        <v>8.1952380952380945</v>
      </c>
      <c r="J59" s="12">
        <f t="shared" si="20"/>
        <v>8.677685950413224</v>
      </c>
      <c r="K59" s="12">
        <f t="shared" si="20"/>
        <v>8.366972477064218</v>
      </c>
      <c r="L59" s="12">
        <f t="shared" si="20"/>
        <v>8.4701639344262301</v>
      </c>
    </row>
    <row r="60" spans="1:12">
      <c r="A60" s="21" t="s">
        <v>37</v>
      </c>
      <c r="B60" s="22"/>
      <c r="C60" s="23">
        <f>SUM(C18,C24,C36,C45,C54)</f>
        <v>35.69</v>
      </c>
      <c r="D60" s="23">
        <f t="shared" ref="D60:L60" si="21">SUM(D18,D24,D36,D45,D54)</f>
        <v>32.5</v>
      </c>
      <c r="E60" s="23">
        <f t="shared" si="21"/>
        <v>26.389999999999997</v>
      </c>
      <c r="F60" s="23">
        <f t="shared" si="21"/>
        <v>26.220000000000002</v>
      </c>
      <c r="G60" s="23">
        <f t="shared" si="21"/>
        <v>14.870000000000003</v>
      </c>
      <c r="H60" s="23">
        <f t="shared" si="21"/>
        <v>36.400000000000006</v>
      </c>
      <c r="I60" s="23">
        <f t="shared" si="21"/>
        <v>30.93</v>
      </c>
      <c r="J60" s="23">
        <f t="shared" si="21"/>
        <v>17.5</v>
      </c>
      <c r="K60" s="23">
        <f t="shared" si="21"/>
        <v>13.620000000000001</v>
      </c>
      <c r="L60" s="23">
        <f t="shared" si="21"/>
        <v>234.11999999999998</v>
      </c>
    </row>
    <row r="61" spans="1:12">
      <c r="A61" s="21" t="s">
        <v>38</v>
      </c>
      <c r="B61" s="22"/>
      <c r="C61" s="23">
        <f>SUM(C21,C30,C33,C42,C51,C54,C57)</f>
        <v>47.970000000000006</v>
      </c>
      <c r="D61" s="23">
        <f t="shared" ref="D61:L61" si="22">SUM(D21,D30,D33,D42,D51,D54,D57)</f>
        <v>54.67</v>
      </c>
      <c r="E61" s="23">
        <f t="shared" si="22"/>
        <v>50.63</v>
      </c>
      <c r="F61" s="23">
        <f t="shared" si="22"/>
        <v>50.919999999999995</v>
      </c>
      <c r="G61" s="23">
        <f t="shared" si="22"/>
        <v>21.73</v>
      </c>
      <c r="H61" s="23">
        <f t="shared" si="22"/>
        <v>43.95</v>
      </c>
      <c r="I61" s="23">
        <f t="shared" si="22"/>
        <v>38.85</v>
      </c>
      <c r="J61" s="23">
        <f t="shared" si="22"/>
        <v>24.94</v>
      </c>
      <c r="K61" s="23">
        <f t="shared" si="22"/>
        <v>21.959999999999997</v>
      </c>
      <c r="L61" s="23">
        <f t="shared" si="22"/>
        <v>355.62000000000006</v>
      </c>
    </row>
    <row r="62" spans="1:12">
      <c r="A62" s="21" t="s">
        <v>39</v>
      </c>
      <c r="B62" s="22"/>
      <c r="C62" s="23">
        <f t="shared" ref="C62:L62" si="23">(C61/C60)*100</f>
        <v>134.40739702998042</v>
      </c>
      <c r="D62" s="23">
        <f t="shared" si="23"/>
        <v>168.21538461538461</v>
      </c>
      <c r="E62" s="23">
        <f t="shared" si="23"/>
        <v>191.85297461159533</v>
      </c>
      <c r="F62" s="23">
        <f t="shared" si="23"/>
        <v>194.2028985507246</v>
      </c>
      <c r="G62" s="23">
        <f t="shared" si="23"/>
        <v>146.13315400134496</v>
      </c>
      <c r="H62" s="23">
        <f t="shared" si="23"/>
        <v>120.74175824175823</v>
      </c>
      <c r="I62" s="23">
        <f t="shared" si="23"/>
        <v>125.60620756547043</v>
      </c>
      <c r="J62" s="23">
        <f t="shared" si="23"/>
        <v>142.51428571428573</v>
      </c>
      <c r="K62" s="23">
        <f t="shared" si="23"/>
        <v>161.23348017621143</v>
      </c>
      <c r="L62" s="23">
        <f t="shared" si="23"/>
        <v>151.89646335212717</v>
      </c>
    </row>
    <row r="63" spans="1:12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2018-10-11T04:32:21Z</dcterms:created>
  <dcterms:modified xsi:type="dcterms:W3CDTF">2018-10-11T04:32:41Z</dcterms:modified>
</cp:coreProperties>
</file>